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145" windowHeight="8040" activeTab="1"/>
  </bookViews>
  <sheets>
    <sheet name="Instructions" sheetId="1" r:id="rId1"/>
    <sheet name="Data" sheetId="2" r:id="rId2"/>
    <sheet name="% of Weigh Chart" sheetId="3" r:id="rId3"/>
    <sheet name="% of Volume Chart" sheetId="4" r:id="rId4"/>
  </sheets>
  <definedNames/>
  <calcPr fullCalcOnLoad="1"/>
</workbook>
</file>

<file path=xl/sharedStrings.xml><?xml version="1.0" encoding="utf-8"?>
<sst xmlns="http://schemas.openxmlformats.org/spreadsheetml/2006/main" count="45" uniqueCount="41">
  <si>
    <r>
      <t xml:space="preserve">Directions:  </t>
    </r>
    <r>
      <rPr>
        <b/>
        <sz val="10"/>
        <rFont val="Arial"/>
        <family val="2"/>
      </rPr>
      <t xml:space="preserve">1)  </t>
    </r>
    <r>
      <rPr>
        <sz val="10"/>
        <rFont val="Arial"/>
        <family val="2"/>
      </rPr>
      <t>Fill in the blue, green &amp; grey boxes with weights or volumes.</t>
    </r>
    <r>
      <rPr>
        <b/>
        <sz val="10"/>
        <rFont val="Arial"/>
        <family val="2"/>
      </rPr>
      <t xml:space="preserve">  2)  </t>
    </r>
    <r>
      <rPr>
        <sz val="10"/>
        <rFont val="Arial"/>
        <family val="2"/>
      </rPr>
      <t xml:space="preserve">Enter the information into the spreadsheet </t>
    </r>
    <r>
      <rPr>
        <b/>
        <sz val="10"/>
        <rFont val="Arial"/>
        <family val="2"/>
      </rPr>
      <t xml:space="preserve"> 3) </t>
    </r>
    <r>
      <rPr>
        <sz val="10"/>
        <rFont val="Arial"/>
        <family val="2"/>
      </rPr>
      <t>Adjust the graph labels so that the titles align (in the two green worksheets at the bottom of this spreadsheet).</t>
    </r>
    <r>
      <rPr>
        <b/>
        <sz val="12"/>
        <rFont val="Arial"/>
        <family val="2"/>
      </rPr>
      <t xml:space="preserve">  </t>
    </r>
    <r>
      <rPr>
        <b/>
        <sz val="8"/>
        <rFont val="Arial"/>
        <family val="2"/>
      </rPr>
      <t>Last updated 3/9/11</t>
    </r>
  </si>
  <si>
    <r>
      <t>Lead Custodian:</t>
    </r>
    <r>
      <rPr>
        <sz val="10"/>
        <rFont val="Arial"/>
        <family val="0"/>
      </rPr>
      <t xml:space="preserve"> _______________________</t>
    </r>
  </si>
  <si>
    <r>
      <t>Tel.:</t>
    </r>
    <r>
      <rPr>
        <sz val="10"/>
        <rFont val="Arial"/>
        <family val="0"/>
      </rPr>
      <t xml:space="preserve">__________________ </t>
    </r>
    <r>
      <rPr>
        <b/>
        <sz val="10"/>
        <rFont val="Arial"/>
        <family val="2"/>
      </rPr>
      <t xml:space="preserve"> Email.:</t>
    </r>
    <r>
      <rPr>
        <sz val="10"/>
        <rFont val="Arial"/>
        <family val="0"/>
      </rPr>
      <t>_________________________</t>
    </r>
  </si>
  <si>
    <r>
      <t>Garbage:</t>
    </r>
    <r>
      <rPr>
        <sz val="10"/>
        <rFont val="Arial"/>
        <family val="0"/>
      </rPr>
      <t xml:space="preserve">  Size of container:_________  # of containers:______
# of times dumped/week:_____________  Cost/dump:__________</t>
    </r>
  </si>
  <si>
    <r>
      <t>Recycling:</t>
    </r>
    <r>
      <rPr>
        <sz val="10"/>
        <rFont val="Arial"/>
        <family val="0"/>
      </rPr>
      <t xml:space="preserve">  Size of container:_________  # of containers:_______  </t>
    </r>
  </si>
  <si>
    <t># of times dumped/week:_____________</t>
  </si>
  <si>
    <r>
      <t>Cardboard:</t>
    </r>
    <r>
      <rPr>
        <sz val="10"/>
        <rFont val="Arial"/>
        <family val="0"/>
      </rPr>
      <t xml:space="preserve">  Size of container:_________  # of containers:_______ </t>
    </r>
  </si>
  <si>
    <r>
      <t>Yard Debris:</t>
    </r>
    <r>
      <rPr>
        <sz val="10"/>
        <rFont val="Arial"/>
        <family val="0"/>
      </rPr>
      <t xml:space="preserve">  Size of container:_______  # of containers:_______ </t>
    </r>
  </si>
  <si>
    <r>
      <t>How many bags of waste were collected and where did they come from?</t>
    </r>
    <r>
      <rPr>
        <sz val="10"/>
        <rFont val="Arial"/>
        <family val="0"/>
      </rPr>
      <t xml:space="preserve">  </t>
    </r>
    <r>
      <rPr>
        <i/>
        <sz val="10"/>
        <rFont val="Arial"/>
        <family val="2"/>
      </rPr>
      <t xml:space="preserve">Mention any special circumstances that may have influenced the results: </t>
    </r>
    <r>
      <rPr>
        <sz val="10"/>
        <rFont val="Arial"/>
        <family val="2"/>
      </rPr>
      <t xml:space="preserve"> </t>
    </r>
  </si>
  <si>
    <t>Weight (lbs)</t>
  </si>
  <si>
    <t>Weight (oz)</t>
  </si>
  <si>
    <t>% of Total Weight</t>
  </si>
  <si>
    <t>Approx. Volume (gallons)</t>
  </si>
  <si>
    <t>% of Total Volume</t>
  </si>
  <si>
    <t>Rigid Plastic (containers)</t>
  </si>
  <si>
    <t>Compostable food scraps</t>
  </si>
  <si>
    <t>TOTAL GENERATED (recyclables + garbage)</t>
  </si>
  <si>
    <t>Materials in Garbage:</t>
  </si>
  <si>
    <t>Styrofoam</t>
  </si>
  <si>
    <t>Sub-Total % (Weight)</t>
  </si>
  <si>
    <t>Garbage (unrecyclable)</t>
  </si>
  <si>
    <t>Recyclables in Garbage:</t>
  </si>
  <si>
    <t>Materials in Garbage</t>
  </si>
  <si>
    <t>Metals</t>
  </si>
  <si>
    <t>Glass</t>
  </si>
  <si>
    <t>TOTAL RECYCLABLES &amp; COMPOSTABLES</t>
  </si>
  <si>
    <t>Garbage</t>
  </si>
  <si>
    <t>Special Recycling:</t>
  </si>
  <si>
    <t>Mixed Paper (mail, magazines, newspaper)</t>
  </si>
  <si>
    <t>Cardboard &amp; grayboard</t>
  </si>
  <si>
    <t>TOTAL GARBAGE</t>
  </si>
  <si>
    <t>Sub-Total % (Volume)</t>
  </si>
  <si>
    <t>Cartridges &amp; Electronics</t>
  </si>
  <si>
    <t>Garbage: Plastic Utensils</t>
  </si>
  <si>
    <r>
      <t xml:space="preserve">Garbage: </t>
    </r>
    <r>
      <rPr>
        <sz val="9"/>
        <rFont val="Arial"/>
        <family val="2"/>
      </rPr>
      <t>Misc. Waste</t>
    </r>
  </si>
  <si>
    <t>Garbage: Paper Towels</t>
  </si>
  <si>
    <t xml:space="preserve">Garbage: </t>
  </si>
  <si>
    <t>Film Plastic (bags/shrink wrap)</t>
  </si>
  <si>
    <r>
      <t>Business:</t>
    </r>
    <r>
      <rPr>
        <sz val="10"/>
        <rFont val="Arial"/>
        <family val="0"/>
      </rPr>
      <t xml:space="preserve">______________  </t>
    </r>
    <r>
      <rPr>
        <b/>
        <sz val="10"/>
        <rFont val="Arial"/>
        <family val="2"/>
      </rPr>
      <t>Hauler:</t>
    </r>
    <r>
      <rPr>
        <sz val="10"/>
        <rFont val="Arial"/>
        <family val="0"/>
      </rPr>
      <t>_________________</t>
    </r>
  </si>
  <si>
    <r>
      <t>Date:</t>
    </r>
    <r>
      <rPr>
        <sz val="10"/>
        <rFont val="Arial"/>
        <family val="0"/>
      </rPr>
      <t xml:space="preserve">_____  </t>
    </r>
    <r>
      <rPr>
        <b/>
        <sz val="10"/>
        <rFont val="Arial"/>
        <family val="2"/>
      </rPr>
      <t>Contact:</t>
    </r>
    <r>
      <rPr>
        <sz val="10"/>
        <rFont val="Arial"/>
        <family val="0"/>
      </rPr>
      <t xml:space="preserve">_______________________________ </t>
    </r>
  </si>
  <si>
    <r>
      <t># of Employees:</t>
    </r>
    <r>
      <rPr>
        <sz val="10"/>
        <rFont val="Arial"/>
        <family val="0"/>
      </rPr>
      <t>__________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</si>
</sst>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20.25"/>
      <name val="Arial"/>
      <family val="0"/>
    </font>
    <font>
      <sz val="16.75"/>
      <name val="Arial"/>
      <family val="0"/>
    </font>
    <font>
      <b/>
      <sz val="20.5"/>
      <name val="Arial"/>
      <family val="2"/>
    </font>
    <font>
      <b/>
      <sz val="17.5"/>
      <name val="Arial"/>
      <family val="0"/>
    </font>
    <font>
      <sz val="16"/>
      <name val="Arial"/>
      <family val="0"/>
    </font>
    <font>
      <sz val="14.5"/>
      <name val="Arial"/>
      <family val="0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10" fontId="0" fillId="0" borderId="1" xfId="0" applyNumberForma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 vertical="top" wrapText="1"/>
    </xf>
    <xf numFmtId="9" fontId="5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0" borderId="2" xfId="0" applyFont="1" applyBorder="1" applyAlignment="1">
      <alignment wrapText="1"/>
    </xf>
    <xf numFmtId="10" fontId="0" fillId="0" borderId="2" xfId="0" applyNumberFormat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10" fontId="1" fillId="0" borderId="6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1" fillId="0" borderId="7" xfId="0" applyFont="1" applyBorder="1" applyAlignment="1">
      <alignment horizontal="right" wrapText="1"/>
    </xf>
    <xf numFmtId="2" fontId="1" fillId="0" borderId="5" xfId="0" applyNumberFormat="1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0" fillId="0" borderId="8" xfId="0" applyFont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10" fontId="1" fillId="0" borderId="9" xfId="0" applyNumberFormat="1" applyFont="1" applyBorder="1" applyAlignment="1">
      <alignment horizontal="center" wrapText="1"/>
    </xf>
    <xf numFmtId="10" fontId="0" fillId="0" borderId="10" xfId="0" applyNumberForma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10" fontId="0" fillId="0" borderId="13" xfId="0" applyNumberFormat="1" applyBorder="1" applyAlignment="1">
      <alignment horizontal="center" wrapText="1"/>
    </xf>
    <xf numFmtId="0" fontId="0" fillId="0" borderId="14" xfId="0" applyBorder="1" applyAlignment="1">
      <alignment wrapText="1"/>
    </xf>
    <xf numFmtId="10" fontId="0" fillId="0" borderId="9" xfId="0" applyNumberFormat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10" fontId="1" fillId="2" borderId="4" xfId="0" applyNumberFormat="1" applyFont="1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1" fillId="0" borderId="15" xfId="0" applyFont="1" applyBorder="1" applyAlignment="1">
      <alignment horizontal="right" wrapText="1"/>
    </xf>
    <xf numFmtId="2" fontId="1" fillId="0" borderId="16" xfId="0" applyNumberFormat="1" applyFont="1" applyFill="1" applyBorder="1" applyAlignment="1">
      <alignment horizontal="center" wrapText="1"/>
    </xf>
    <xf numFmtId="0" fontId="1" fillId="5" borderId="16" xfId="0" applyFont="1" applyFill="1" applyBorder="1" applyAlignment="1">
      <alignment horizontal="center" wrapText="1"/>
    </xf>
    <xf numFmtId="10" fontId="1" fillId="0" borderId="16" xfId="0" applyNumberFormat="1" applyFont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10" fontId="1" fillId="0" borderId="17" xfId="0" applyNumberFormat="1" applyFont="1" applyBorder="1" applyAlignment="1">
      <alignment horizontal="center" wrapText="1"/>
    </xf>
    <xf numFmtId="10" fontId="0" fillId="0" borderId="3" xfId="0" applyNumberFormat="1" applyBorder="1" applyAlignment="1">
      <alignment horizontal="center" wrapText="1"/>
    </xf>
    <xf numFmtId="10" fontId="0" fillId="0" borderId="12" xfId="0" applyNumberFormat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10" fontId="0" fillId="0" borderId="4" xfId="0" applyNumberFormat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1" fillId="0" borderId="14" xfId="0" applyFont="1" applyBorder="1" applyAlignment="1">
      <alignment horizontal="right" wrapText="1"/>
    </xf>
    <xf numFmtId="10" fontId="0" fillId="0" borderId="18" xfId="0" applyNumberFormat="1" applyBorder="1" applyAlignment="1">
      <alignment horizontal="center" wrapText="1"/>
    </xf>
    <xf numFmtId="10" fontId="0" fillId="0" borderId="3" xfId="0" applyNumberFormat="1" applyFont="1" applyBorder="1" applyAlignment="1">
      <alignment horizontal="center" wrapText="1"/>
    </xf>
    <xf numFmtId="10" fontId="0" fillId="0" borderId="1" xfId="0" applyNumberFormat="1" applyFont="1" applyBorder="1" applyAlignment="1">
      <alignment horizontal="center" wrapText="1"/>
    </xf>
    <xf numFmtId="10" fontId="0" fillId="0" borderId="12" xfId="0" applyNumberFormat="1" applyFont="1" applyBorder="1" applyAlignment="1">
      <alignment horizontal="center" wrapText="1"/>
    </xf>
    <xf numFmtId="10" fontId="0" fillId="0" borderId="13" xfId="0" applyNumberFormat="1" applyFont="1" applyBorder="1" applyAlignment="1">
      <alignment horizontal="center"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9" fontId="5" fillId="0" borderId="22" xfId="0" applyNumberFormat="1" applyFont="1" applyBorder="1" applyAlignment="1">
      <alignment horizontal="left" vertical="top" wrapText="1"/>
    </xf>
    <xf numFmtId="9" fontId="5" fillId="0" borderId="23" xfId="0" applyNumberFormat="1" applyFont="1" applyBorder="1" applyAlignment="1">
      <alignment horizontal="left" vertical="top" wrapText="1"/>
    </xf>
    <xf numFmtId="9" fontId="5" fillId="0" borderId="24" xfId="0" applyNumberFormat="1" applyFont="1" applyBorder="1" applyAlignment="1">
      <alignment horizontal="left" vertical="top" wrapText="1"/>
    </xf>
    <xf numFmtId="9" fontId="5" fillId="0" borderId="25" xfId="0" applyNumberFormat="1" applyFont="1" applyBorder="1" applyAlignment="1">
      <alignment horizontal="left" vertical="top" wrapText="1"/>
    </xf>
    <xf numFmtId="9" fontId="5" fillId="0" borderId="0" xfId="0" applyNumberFormat="1" applyFont="1" applyBorder="1" applyAlignment="1">
      <alignment horizontal="left" vertical="top" wrapText="1"/>
    </xf>
    <xf numFmtId="9" fontId="5" fillId="0" borderId="26" xfId="0" applyNumberFormat="1" applyFont="1" applyBorder="1" applyAlignment="1">
      <alignment horizontal="left" vertical="top" wrapText="1"/>
    </xf>
    <xf numFmtId="9" fontId="5" fillId="0" borderId="19" xfId="0" applyNumberFormat="1" applyFont="1" applyBorder="1" applyAlignment="1">
      <alignment horizontal="left" vertical="top" wrapText="1"/>
    </xf>
    <xf numFmtId="9" fontId="5" fillId="0" borderId="20" xfId="0" applyNumberFormat="1" applyFont="1" applyBorder="1" applyAlignment="1">
      <alignment horizontal="left" vertical="top" wrapText="1"/>
    </xf>
    <xf numFmtId="9" fontId="5" fillId="0" borderId="21" xfId="0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49" fontId="1" fillId="0" borderId="31" xfId="0" applyNumberFormat="1" applyFont="1" applyBorder="1" applyAlignment="1">
      <alignment horizontal="left" vertical="center" wrapText="1"/>
    </xf>
    <xf numFmtId="49" fontId="0" fillId="0" borderId="32" xfId="0" applyNumberFormat="1" applyBorder="1" applyAlignment="1">
      <alignment horizontal="left" vertical="center" wrapText="1"/>
    </xf>
    <xf numFmtId="49" fontId="0" fillId="0" borderId="33" xfId="0" applyNumberFormat="1" applyBorder="1" applyAlignment="1">
      <alignment horizontal="left" vertical="center" wrapText="1"/>
    </xf>
    <xf numFmtId="0" fontId="1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9" fontId="1" fillId="0" borderId="22" xfId="0" applyNumberFormat="1" applyFont="1" applyBorder="1" applyAlignment="1">
      <alignment horizontal="left" vertical="top" wrapText="1"/>
    </xf>
    <xf numFmtId="9" fontId="1" fillId="0" borderId="23" xfId="0" applyNumberFormat="1" applyFont="1" applyBorder="1" applyAlignment="1">
      <alignment horizontal="left" vertical="top" wrapText="1"/>
    </xf>
    <xf numFmtId="9" fontId="1" fillId="0" borderId="24" xfId="0" applyNumberFormat="1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3.jpeg" /><Relationship Id="rId3" Type="http://schemas.openxmlformats.org/officeDocument/2006/relationships/image" Target="../media/image14.jpeg" /><Relationship Id="rId4" Type="http://schemas.openxmlformats.org/officeDocument/2006/relationships/image" Target="../media/image15.jpeg" /><Relationship Id="rId5" Type="http://schemas.openxmlformats.org/officeDocument/2006/relationships/image" Target="../media/image16.jpeg" /><Relationship Id="rId6" Type="http://schemas.openxmlformats.org/officeDocument/2006/relationships/image" Target="../media/image17.jpeg" /><Relationship Id="rId7" Type="http://schemas.openxmlformats.org/officeDocument/2006/relationships/image" Target="../media/image18.jpeg" /><Relationship Id="rId8" Type="http://schemas.openxmlformats.org/officeDocument/2006/relationships/image" Target="../media/image19.jpeg" /><Relationship Id="rId9" Type="http://schemas.openxmlformats.org/officeDocument/2006/relationships/image" Target="../media/image20.jpeg" /><Relationship Id="rId10" Type="http://schemas.openxmlformats.org/officeDocument/2006/relationships/image" Target="../media/image2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Weight of Waste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stretch>
                  <a:fillRect/>
                </a:stretch>
              </a:blipFill>
            </c:spPr>
          </c:dPt>
          <c:dPt>
            <c:idx val="2"/>
            <c:spPr>
              <a:blipFill>
                <a:blip r:embed="rId3"/>
                <a:srcRect/>
                <a:stretch>
                  <a:fillRect/>
                </a:stretch>
              </a:blipFill>
            </c:spPr>
          </c:dPt>
          <c:dPt>
            <c:idx val="3"/>
            <c:spPr>
              <a:blipFill>
                <a:blip r:embed="rId4"/>
                <a:srcRect/>
                <a:stretch>
                  <a:fillRect/>
                </a:stretch>
              </a:blipFill>
            </c:spPr>
          </c:dPt>
          <c:dPt>
            <c:idx val="4"/>
            <c:spPr>
              <a:blipFill>
                <a:blip r:embed="rId5"/>
                <a:srcRect/>
                <a:stretch>
                  <a:fillRect/>
                </a:stretch>
              </a:blipFill>
            </c:spPr>
          </c:dPt>
          <c:dPt>
            <c:idx val="5"/>
            <c:spPr>
              <a:blipFill>
                <a:blip r:embed="rId6"/>
                <a:srcRect/>
                <a:stretch>
                  <a:fillRect/>
                </a:stretch>
              </a:blipFill>
            </c:spPr>
          </c:dPt>
          <c:dPt>
            <c:idx val="6"/>
            <c:spPr>
              <a:blipFill>
                <a:blip r:embed="rId7"/>
                <a:srcRect/>
                <a:stretch>
                  <a:fillRect/>
                </a:stretch>
              </a:blipFill>
            </c:spPr>
          </c:dPt>
          <c:dPt>
            <c:idx val="7"/>
            <c:spPr>
              <a:blipFill>
                <a:blip r:embed="rId8"/>
                <a:srcRect/>
                <a:stretch>
                  <a:fillRect/>
                </a:stretch>
              </a:blipFill>
            </c:spPr>
          </c:dPt>
          <c:dPt>
            <c:idx val="8"/>
            <c:spPr>
              <a:blipFill>
                <a:blip r:embed="rId9"/>
                <a:srcRect/>
                <a:stretch>
                  <a:fillRect/>
                </a:stretch>
              </a:blipFill>
            </c:spPr>
          </c:dPt>
          <c:dPt>
            <c:idx val="9"/>
            <c:spPr>
              <a:blipFill>
                <a:blip r:embed="rId10"/>
                <a:srcRect/>
                <a:stretch>
                  <a:fillRect/>
                </a:stretch>
              </a:blip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(Data!$B$2:$B$10,Data!$B$17)</c:f>
              <c:strCache>
                <c:ptCount val="10"/>
                <c:pt idx="0">
                  <c:v>Mixed Paper (mail, magazines, newspaper)</c:v>
                </c:pt>
                <c:pt idx="1">
                  <c:v>Metals</c:v>
                </c:pt>
                <c:pt idx="2">
                  <c:v>Rigid Plastic (containers)</c:v>
                </c:pt>
                <c:pt idx="3">
                  <c:v>Cardboard &amp; grayboard</c:v>
                </c:pt>
                <c:pt idx="4">
                  <c:v>Styrofoam</c:v>
                </c:pt>
                <c:pt idx="5">
                  <c:v>Glass</c:v>
                </c:pt>
                <c:pt idx="6">
                  <c:v>Film Plastic (bags, wrap)</c:v>
                </c:pt>
                <c:pt idx="7">
                  <c:v>Books</c:v>
                </c:pt>
                <c:pt idx="8">
                  <c:v>Compostable food scraps</c:v>
                </c:pt>
                <c:pt idx="9">
                  <c:v>TOTAL GARBAGE</c:v>
                </c:pt>
              </c:strCache>
            </c:strRef>
          </c:cat>
          <c:val>
            <c:numRef>
              <c:f>(Data!$E$2:$E$10,Data!$E$17)</c:f>
              <c:numCache>
                <c:ptCount val="10"/>
                <c:pt idx="0">
                  <c:v>0.07142857142857142</c:v>
                </c:pt>
                <c:pt idx="1">
                  <c:v>0.07142857142857142</c:v>
                </c:pt>
                <c:pt idx="2">
                  <c:v>0.07142857142857142</c:v>
                </c:pt>
                <c:pt idx="3">
                  <c:v>0.07142857142857142</c:v>
                </c:pt>
                <c:pt idx="4">
                  <c:v>0.07142857142857142</c:v>
                </c:pt>
                <c:pt idx="5">
                  <c:v>0.07142857142857142</c:v>
                </c:pt>
                <c:pt idx="6">
                  <c:v>0.07142857142857142</c:v>
                </c:pt>
                <c:pt idx="7">
                  <c:v>0.07142857142857142</c:v>
                </c:pt>
                <c:pt idx="8">
                  <c:v>0.07142857142857142</c:v>
                </c:pt>
                <c:pt idx="9">
                  <c:v>0.3571428571428571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Composition of True Garbage (by weight)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7"/>
          <c:w val="0.97525"/>
          <c:h val="0.89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Data!$B$12</c:f>
              <c:strCache>
                <c:ptCount val="1"/>
                <c:pt idx="0">
                  <c:v>Garbage: Sporks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Data!$E$12</c:f>
              <c:numCache>
                <c:ptCount val="1"/>
                <c:pt idx="0">
                  <c:v>0.07142857142857142</c:v>
                </c:pt>
              </c:numCache>
            </c:numRef>
          </c:val>
        </c:ser>
        <c:ser>
          <c:idx val="1"/>
          <c:order val="1"/>
          <c:tx>
            <c:strRef>
              <c:f>Data!$B$13</c:f>
              <c:strCache>
                <c:ptCount val="1"/>
                <c:pt idx="0">
                  <c:v>Garbage: Milk Cartons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Data!$E$13</c:f>
              <c:numCache>
                <c:ptCount val="1"/>
                <c:pt idx="0">
                  <c:v>0.07142857142857142</c:v>
                </c:pt>
              </c:numCache>
            </c:numRef>
          </c:val>
        </c:ser>
        <c:ser>
          <c:idx val="2"/>
          <c:order val="2"/>
          <c:tx>
            <c:strRef>
              <c:f>Data!$B$14</c:f>
              <c:strCache>
                <c:ptCount val="1"/>
                <c:pt idx="0">
                  <c:v>Garbage: Lunch Trays (rigid)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Data!$E$14</c:f>
              <c:numCache>
                <c:ptCount val="1"/>
                <c:pt idx="0">
                  <c:v>0.07142857142857142</c:v>
                </c:pt>
              </c:numCache>
            </c:numRef>
          </c:val>
        </c:ser>
        <c:ser>
          <c:idx val="3"/>
          <c:order val="3"/>
          <c:tx>
            <c:strRef>
              <c:f>Data!$B$15</c:f>
              <c:strCache>
                <c:ptCount val="1"/>
                <c:pt idx="0">
                  <c:v>Garbage: Food boats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Data!$E$15</c:f>
              <c:numCache>
                <c:ptCount val="1"/>
                <c:pt idx="0">
                  <c:v>0.07142857142857142</c:v>
                </c:pt>
              </c:numCache>
            </c:numRef>
          </c:val>
        </c:ser>
        <c:ser>
          <c:idx val="4"/>
          <c:order val="4"/>
          <c:tx>
            <c:strRef>
              <c:f>Data!$B$16</c:f>
              <c:strCache>
                <c:ptCount val="1"/>
                <c:pt idx="0">
                  <c:v>Garbage: Paper Towels &amp; Misc.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Data!$E$16</c:f>
              <c:numCache>
                <c:ptCount val="1"/>
                <c:pt idx="0">
                  <c:v>0.07142857142857142</c:v>
                </c:pt>
              </c:numCache>
            </c:numRef>
          </c:val>
        </c:ser>
        <c:overlap val="100"/>
        <c:axId val="61371181"/>
        <c:axId val="15469718"/>
      </c:barChart>
      <c:catAx>
        <c:axId val="61371181"/>
        <c:scaling>
          <c:orientation val="minMax"/>
        </c:scaling>
        <c:axPos val="b"/>
        <c:delete val="1"/>
        <c:majorTickMark val="out"/>
        <c:minorTickMark val="none"/>
        <c:tickLblPos val="nextTo"/>
        <c:crossAx val="15469718"/>
        <c:crosses val="autoZero"/>
        <c:auto val="1"/>
        <c:lblOffset val="100"/>
        <c:noMultiLvlLbl val="0"/>
      </c:catAx>
      <c:valAx>
        <c:axId val="15469718"/>
        <c:scaling>
          <c:orientation val="minMax"/>
        </c:scaling>
        <c:axPos val="l"/>
        <c:delete val="1"/>
        <c:majorTickMark val="out"/>
        <c:minorTickMark val="none"/>
        <c:tickLblPos val="nextTo"/>
        <c:crossAx val="61371181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Waste by Volume</a:t>
            </a:r>
          </a:p>
        </c:rich>
      </c:tx>
      <c:layout>
        <c:manualLayout>
          <c:xMode val="factor"/>
          <c:yMode val="factor"/>
          <c:x val="-0.0037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15"/>
          <c:y val="0.31625"/>
          <c:w val="0.47725"/>
          <c:h val="0.46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stretch>
                  <a:fillRect/>
                </a:stretch>
              </a:blipFill>
            </c:spPr>
          </c:dPt>
          <c:dPt>
            <c:idx val="2"/>
            <c:spPr>
              <a:blipFill>
                <a:blip r:embed="rId3"/>
                <a:srcRect/>
                <a:stretch>
                  <a:fillRect/>
                </a:stretch>
              </a:blipFill>
            </c:spPr>
          </c:dPt>
          <c:dPt>
            <c:idx val="3"/>
            <c:spPr>
              <a:blipFill>
                <a:blip r:embed="rId4"/>
                <a:srcRect/>
                <a:stretch>
                  <a:fillRect/>
                </a:stretch>
              </a:blipFill>
            </c:spPr>
          </c:dPt>
          <c:dPt>
            <c:idx val="4"/>
            <c:spPr>
              <a:blipFill>
                <a:blip r:embed="rId5"/>
                <a:srcRect/>
                <a:stretch>
                  <a:fillRect/>
                </a:stretch>
              </a:blipFill>
            </c:spPr>
          </c:dPt>
          <c:dPt>
            <c:idx val="5"/>
            <c:spPr>
              <a:blipFill>
                <a:blip r:embed="rId6"/>
                <a:srcRect/>
                <a:stretch>
                  <a:fillRect/>
                </a:stretch>
              </a:blipFill>
            </c:spPr>
          </c:dPt>
          <c:dPt>
            <c:idx val="6"/>
            <c:spPr>
              <a:blipFill>
                <a:blip r:embed="rId7"/>
                <a:srcRect/>
                <a:stretch>
                  <a:fillRect/>
                </a:stretch>
              </a:blipFill>
            </c:spPr>
          </c:dPt>
          <c:dPt>
            <c:idx val="7"/>
            <c:spPr>
              <a:blipFill>
                <a:blip r:embed="rId8"/>
                <a:srcRect/>
                <a:stretch>
                  <a:fillRect/>
                </a:stretch>
              </a:blipFill>
            </c:spPr>
          </c:dPt>
          <c:dPt>
            <c:idx val="8"/>
            <c:spPr>
              <a:blipFill>
                <a:blip r:embed="rId9"/>
                <a:srcRect/>
                <a:stretch>
                  <a:fillRect/>
                </a:stretch>
              </a:blipFill>
            </c:spPr>
          </c:dPt>
          <c:dPt>
            <c:idx val="9"/>
            <c:spPr>
              <a:blipFill>
                <a:blip r:embed="rId10"/>
                <a:srcRect/>
                <a:stretch>
                  <a:fillRect/>
                </a:stretch>
              </a:blip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(Data!$B$2:$B$10,Data!$B$17)</c:f>
              <c:strCache>
                <c:ptCount val="10"/>
                <c:pt idx="0">
                  <c:v>Mixed Paper (mail, magazines, newspaper)</c:v>
                </c:pt>
                <c:pt idx="1">
                  <c:v>Metals</c:v>
                </c:pt>
                <c:pt idx="2">
                  <c:v>Rigid Plastic (containers)</c:v>
                </c:pt>
                <c:pt idx="3">
                  <c:v>Cardboard &amp; grayboard</c:v>
                </c:pt>
                <c:pt idx="4">
                  <c:v>Styrofoam</c:v>
                </c:pt>
                <c:pt idx="5">
                  <c:v>Glass</c:v>
                </c:pt>
                <c:pt idx="6">
                  <c:v>Film Plastic (bags, wrap)</c:v>
                </c:pt>
                <c:pt idx="7">
                  <c:v>Books</c:v>
                </c:pt>
                <c:pt idx="8">
                  <c:v>Compostable food scraps</c:v>
                </c:pt>
                <c:pt idx="9">
                  <c:v>TOTAL GARBAGE</c:v>
                </c:pt>
              </c:strCache>
            </c:strRef>
          </c:cat>
          <c:val>
            <c:numRef>
              <c:f>(Data!$G$2:$G$10,Data!$G$17)</c:f>
              <c:numCache>
                <c:ptCount val="10"/>
                <c:pt idx="0">
                  <c:v>0.1111111111111111</c:v>
                </c:pt>
                <c:pt idx="1">
                  <c:v>0.1111111111111111</c:v>
                </c:pt>
                <c:pt idx="2">
                  <c:v>0.1111111111111111</c:v>
                </c:pt>
                <c:pt idx="3">
                  <c:v>0.1111111111111111</c:v>
                </c:pt>
                <c:pt idx="4">
                  <c:v>0.1111111111111111</c:v>
                </c:pt>
                <c:pt idx="5">
                  <c:v>0.1111111111111111</c:v>
                </c:pt>
                <c:pt idx="6">
                  <c:v>0.1111111111111111</c:v>
                </c:pt>
                <c:pt idx="7">
                  <c:v>0.1111111111111111</c:v>
                </c:pt>
                <c:pt idx="8">
                  <c:v>0.1111111111111111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Composition of True Garbage (by volume)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0675"/>
          <c:w val="0.97525"/>
          <c:h val="0.89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Data!$B$12</c:f>
              <c:strCache>
                <c:ptCount val="1"/>
                <c:pt idx="0">
                  <c:v>Garbage: Sporks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Data!$G$12</c:f>
              <c:numCache>
                <c:ptCount val="1"/>
                <c:pt idx="0">
                  <c:v>0.07142857142857142</c:v>
                </c:pt>
              </c:numCache>
            </c:numRef>
          </c:val>
        </c:ser>
        <c:ser>
          <c:idx val="1"/>
          <c:order val="1"/>
          <c:tx>
            <c:strRef>
              <c:f>Data!$B$13</c:f>
              <c:strCache>
                <c:ptCount val="1"/>
                <c:pt idx="0">
                  <c:v>Garbage: Milk Cartons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Data!$G$13</c:f>
              <c:numCache>
                <c:ptCount val="1"/>
                <c:pt idx="0">
                  <c:v>0.07142857142857142</c:v>
                </c:pt>
              </c:numCache>
            </c:numRef>
          </c:val>
        </c:ser>
        <c:ser>
          <c:idx val="2"/>
          <c:order val="2"/>
          <c:tx>
            <c:strRef>
              <c:f>Data!$B$14</c:f>
              <c:strCache>
                <c:ptCount val="1"/>
                <c:pt idx="0">
                  <c:v>Garbage: Lunch Trays (rigid)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Data!$G$14</c:f>
              <c:numCache>
                <c:ptCount val="1"/>
                <c:pt idx="0">
                  <c:v>0.07142857142857142</c:v>
                </c:pt>
              </c:numCache>
            </c:numRef>
          </c:val>
        </c:ser>
        <c:ser>
          <c:idx val="3"/>
          <c:order val="3"/>
          <c:tx>
            <c:strRef>
              <c:f>Data!$B$15</c:f>
              <c:strCache>
                <c:ptCount val="1"/>
                <c:pt idx="0">
                  <c:v>Garbage: Food boats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Data!$G$15</c:f>
              <c:numCache>
                <c:ptCount val="1"/>
                <c:pt idx="0">
                  <c:v>0.07142857142857142</c:v>
                </c:pt>
              </c:numCache>
            </c:numRef>
          </c:val>
        </c:ser>
        <c:ser>
          <c:idx val="4"/>
          <c:order val="4"/>
          <c:tx>
            <c:strRef>
              <c:f>Data!$B$16</c:f>
              <c:strCache>
                <c:ptCount val="1"/>
                <c:pt idx="0">
                  <c:v>Garbage: Paper Towels &amp; Misc.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Data!$G$16</c:f>
              <c:numCache>
                <c:ptCount val="1"/>
                <c:pt idx="0">
                  <c:v>0.07142857142857142</c:v>
                </c:pt>
              </c:numCache>
            </c:numRef>
          </c:val>
        </c:ser>
        <c:overlap val="100"/>
        <c:axId val="5009735"/>
        <c:axId val="45087616"/>
      </c:barChart>
      <c:catAx>
        <c:axId val="5009735"/>
        <c:scaling>
          <c:orientation val="minMax"/>
        </c:scaling>
        <c:axPos val="b"/>
        <c:delete val="1"/>
        <c:majorTickMark val="out"/>
        <c:minorTickMark val="none"/>
        <c:tickLblPos val="nextTo"/>
        <c:crossAx val="45087616"/>
        <c:crosses val="autoZero"/>
        <c:auto val="1"/>
        <c:lblOffset val="100"/>
        <c:noMultiLvlLbl val="0"/>
      </c:catAx>
      <c:valAx>
        <c:axId val="45087616"/>
        <c:scaling>
          <c:orientation val="minMax"/>
        </c:scaling>
        <c:axPos val="l"/>
        <c:delete val="1"/>
        <c:majorTickMark val="out"/>
        <c:minorTickMark val="none"/>
        <c:tickLblPos val="nextTo"/>
        <c:crossAx val="5009735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8</xdr:col>
      <xdr:colOff>533400</xdr:colOff>
      <xdr:row>85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411" t="3692" r="3921" b="29924"/>
        <a:stretch>
          <a:fillRect/>
        </a:stretch>
      </xdr:blipFill>
      <xdr:spPr>
        <a:xfrm>
          <a:off x="47625" y="66675"/>
          <a:ext cx="5362575" cy="633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12</xdr:col>
      <xdr:colOff>561975</xdr:colOff>
      <xdr:row>30</xdr:row>
      <xdr:rowOff>104775</xdr:rowOff>
    </xdr:to>
    <xdr:graphicFrame>
      <xdr:nvGraphicFramePr>
        <xdr:cNvPr id="1" name="Chart 5"/>
        <xdr:cNvGraphicFramePr/>
      </xdr:nvGraphicFramePr>
      <xdr:xfrm>
        <a:off x="57150" y="85725"/>
        <a:ext cx="78200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37</xdr:row>
      <xdr:rowOff>152400</xdr:rowOff>
    </xdr:from>
    <xdr:to>
      <xdr:col>12</xdr:col>
      <xdr:colOff>514350</xdr:colOff>
      <xdr:row>61</xdr:row>
      <xdr:rowOff>0</xdr:rowOff>
    </xdr:to>
    <xdr:graphicFrame>
      <xdr:nvGraphicFramePr>
        <xdr:cNvPr id="2" name="Chart 6"/>
        <xdr:cNvGraphicFramePr/>
      </xdr:nvGraphicFramePr>
      <xdr:xfrm>
        <a:off x="47625" y="6143625"/>
        <a:ext cx="778192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12</xdr:col>
      <xdr:colOff>542925</xdr:colOff>
      <xdr:row>30</xdr:row>
      <xdr:rowOff>85725</xdr:rowOff>
    </xdr:to>
    <xdr:graphicFrame>
      <xdr:nvGraphicFramePr>
        <xdr:cNvPr id="1" name="Chart 5"/>
        <xdr:cNvGraphicFramePr/>
      </xdr:nvGraphicFramePr>
      <xdr:xfrm>
        <a:off x="47625" y="38100"/>
        <a:ext cx="78105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37</xdr:row>
      <xdr:rowOff>66675</xdr:rowOff>
    </xdr:from>
    <xdr:to>
      <xdr:col>12</xdr:col>
      <xdr:colOff>523875</xdr:colOff>
      <xdr:row>60</xdr:row>
      <xdr:rowOff>85725</xdr:rowOff>
    </xdr:to>
    <xdr:graphicFrame>
      <xdr:nvGraphicFramePr>
        <xdr:cNvPr id="2" name="Chart 7"/>
        <xdr:cNvGraphicFramePr/>
      </xdr:nvGraphicFramePr>
      <xdr:xfrm>
        <a:off x="47625" y="6057900"/>
        <a:ext cx="779145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1"/>
  <sheetViews>
    <sheetView zoomScale="85" zoomScaleNormal="85" workbookViewId="0" topLeftCell="A1">
      <selection activeCell="M14" sqref="M14"/>
    </sheetView>
  </sheetViews>
  <sheetFormatPr defaultColWidth="9.140625" defaultRowHeight="12.75"/>
  <sheetData>
    <row r="1" ht="18" customHeight="1">
      <c r="A1" s="1"/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23.25" customHeight="1"/>
    <row r="15" ht="12.75" customHeight="1" hidden="1"/>
    <row r="16" ht="12.75" customHeight="1" hidden="1"/>
    <row r="17" ht="9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54.75" customHeight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Q42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6.00390625" style="0" customWidth="1"/>
    <col min="2" max="2" width="26.28125" style="0" customWidth="1"/>
    <col min="3" max="3" width="9.00390625" style="3" customWidth="1"/>
    <col min="4" max="4" width="7.57421875" style="3" customWidth="1"/>
    <col min="5" max="5" width="8.28125" style="3" bestFit="1" customWidth="1"/>
    <col min="6" max="6" width="10.00390625" style="3" customWidth="1"/>
    <col min="7" max="7" width="8.28125" style="3" bestFit="1" customWidth="1"/>
    <col min="8" max="8" width="10.7109375" style="3" customWidth="1"/>
    <col min="9" max="9" width="11.28125" style="3" customWidth="1"/>
  </cols>
  <sheetData>
    <row r="1" spans="1:9" ht="40.5" customHeight="1" thickBot="1">
      <c r="A1" s="77"/>
      <c r="B1" s="77"/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5" t="s">
        <v>19</v>
      </c>
      <c r="I1" s="5" t="s">
        <v>31</v>
      </c>
    </row>
    <row r="2" spans="1:9" ht="27" customHeight="1">
      <c r="A2" s="78" t="s">
        <v>21</v>
      </c>
      <c r="B2" s="9" t="s">
        <v>28</v>
      </c>
      <c r="C2" s="54"/>
      <c r="D2" s="54"/>
      <c r="E2" s="50" t="e">
        <f>(C2+D2/16)/C18</f>
        <v>#DIV/0!</v>
      </c>
      <c r="F2" s="54"/>
      <c r="G2" s="51" t="e">
        <f>F2/F18</f>
        <v>#DIV/0!</v>
      </c>
      <c r="H2" s="24"/>
      <c r="I2" s="24"/>
    </row>
    <row r="3" spans="1:9" ht="18" customHeight="1">
      <c r="A3" s="79"/>
      <c r="B3" s="6" t="s">
        <v>23</v>
      </c>
      <c r="C3" s="19"/>
      <c r="D3" s="19"/>
      <c r="E3" s="7" t="e">
        <f>(C3+D3/16)/C18</f>
        <v>#DIV/0!</v>
      </c>
      <c r="F3" s="19"/>
      <c r="G3" s="37" t="e">
        <f>F3/F18</f>
        <v>#DIV/0!</v>
      </c>
      <c r="H3" s="24"/>
      <c r="I3" s="24"/>
    </row>
    <row r="4" spans="1:9" ht="18" customHeight="1">
      <c r="A4" s="79"/>
      <c r="B4" s="6" t="s">
        <v>14</v>
      </c>
      <c r="C4" s="19"/>
      <c r="D4" s="19"/>
      <c r="E4" s="7" t="e">
        <f>(C4+D4/16)/C18</f>
        <v>#DIV/0!</v>
      </c>
      <c r="F4" s="19"/>
      <c r="G4" s="37" t="e">
        <f>F4/F18</f>
        <v>#DIV/0!</v>
      </c>
      <c r="H4" s="24"/>
      <c r="I4" s="24"/>
    </row>
    <row r="5" spans="1:9" ht="18" customHeight="1" thickBot="1">
      <c r="A5" s="80"/>
      <c r="B5" s="20" t="s">
        <v>29</v>
      </c>
      <c r="C5" s="43"/>
      <c r="D5" s="43"/>
      <c r="E5" s="21" t="e">
        <f>(C5+D5/16)/C18</f>
        <v>#DIV/0!</v>
      </c>
      <c r="F5" s="43"/>
      <c r="G5" s="57" t="e">
        <f>F5/F18</f>
        <v>#DIV/0!</v>
      </c>
      <c r="H5" s="33" t="e">
        <f>SUM(E2:E5)</f>
        <v>#DIV/0!</v>
      </c>
      <c r="I5" s="25" t="e">
        <f>SUM(G2:G5)</f>
        <v>#DIV/0!</v>
      </c>
    </row>
    <row r="6" spans="1:9" ht="18" customHeight="1">
      <c r="A6" s="81" t="s">
        <v>27</v>
      </c>
      <c r="B6" s="9" t="s">
        <v>18</v>
      </c>
      <c r="C6" s="17"/>
      <c r="D6" s="17"/>
      <c r="E6" s="50" t="e">
        <f>(C6+D6/16)/C18</f>
        <v>#DIV/0!</v>
      </c>
      <c r="F6" s="17"/>
      <c r="G6" s="51" t="e">
        <f>F6/F18</f>
        <v>#DIV/0!</v>
      </c>
      <c r="H6" s="24"/>
      <c r="I6" s="24"/>
    </row>
    <row r="7" spans="1:9" ht="18" customHeight="1">
      <c r="A7" s="82"/>
      <c r="B7" s="6" t="s">
        <v>24</v>
      </c>
      <c r="C7" s="18"/>
      <c r="D7" s="18"/>
      <c r="E7" s="7" t="e">
        <f>(C7+D7/16)/C18</f>
        <v>#DIV/0!</v>
      </c>
      <c r="F7" s="18"/>
      <c r="G7" s="37" t="e">
        <f>F7/F18</f>
        <v>#DIV/0!</v>
      </c>
      <c r="H7" s="24"/>
      <c r="I7" s="24"/>
    </row>
    <row r="8" spans="1:9" ht="18" customHeight="1">
      <c r="A8" s="82"/>
      <c r="B8" s="6" t="s">
        <v>37</v>
      </c>
      <c r="C8" s="18"/>
      <c r="D8" s="18"/>
      <c r="E8" s="7" t="e">
        <f>(C8+D8/16)/C18</f>
        <v>#DIV/0!</v>
      </c>
      <c r="F8" s="18"/>
      <c r="G8" s="37" t="e">
        <f>F8/F18</f>
        <v>#DIV/0!</v>
      </c>
      <c r="H8" s="24"/>
      <c r="I8" s="24"/>
    </row>
    <row r="9" spans="1:9" ht="18" customHeight="1">
      <c r="A9" s="82"/>
      <c r="B9" s="6" t="s">
        <v>32</v>
      </c>
      <c r="C9" s="18"/>
      <c r="D9" s="18"/>
      <c r="E9" s="7" t="e">
        <f>(C9+D9/16)/C18</f>
        <v>#DIV/0!</v>
      </c>
      <c r="F9" s="18"/>
      <c r="G9" s="37" t="e">
        <f>F9/F18</f>
        <v>#DIV/0!</v>
      </c>
      <c r="H9" s="26"/>
      <c r="I9" s="26"/>
    </row>
    <row r="10" spans="1:9" ht="18" customHeight="1" thickBot="1">
      <c r="A10" s="83"/>
      <c r="B10" s="10" t="s">
        <v>15</v>
      </c>
      <c r="C10" s="52"/>
      <c r="D10" s="52"/>
      <c r="E10" s="53" t="e">
        <f>(C10+D10/16)/C18</f>
        <v>#DIV/0!</v>
      </c>
      <c r="F10" s="52"/>
      <c r="G10" s="39" t="e">
        <f>F10/F18</f>
        <v>#DIV/0!</v>
      </c>
      <c r="H10" s="33" t="e">
        <f>SUM(E6:E10)</f>
        <v>#DIV/0!</v>
      </c>
      <c r="I10" s="25" t="e">
        <f>SUM(G6:G10)</f>
        <v>#DIV/0!</v>
      </c>
    </row>
    <row r="11" spans="1:9" ht="26.25" thickBot="1">
      <c r="A11" s="11"/>
      <c r="B11" s="44" t="s">
        <v>25</v>
      </c>
      <c r="C11" s="45">
        <f>SUM(C2:C10)+D11/16</f>
        <v>0</v>
      </c>
      <c r="D11" s="46">
        <f>SUM(D2:D10)</f>
        <v>0</v>
      </c>
      <c r="E11" s="47" t="e">
        <f>C11/C18</f>
        <v>#DIV/0!</v>
      </c>
      <c r="F11" s="48">
        <f>SUM(F2:F10)</f>
        <v>0</v>
      </c>
      <c r="G11" s="49" t="e">
        <f>F11/F18</f>
        <v>#DIV/0!</v>
      </c>
      <c r="H11" s="24"/>
      <c r="I11" s="24"/>
    </row>
    <row r="12" spans="1:9" ht="12.75">
      <c r="A12" s="84" t="s">
        <v>26</v>
      </c>
      <c r="B12" s="55" t="s">
        <v>33</v>
      </c>
      <c r="C12" s="40"/>
      <c r="D12" s="40"/>
      <c r="E12" s="58" t="e">
        <f>(C12+D12/16)/C18</f>
        <v>#DIV/0!</v>
      </c>
      <c r="F12" s="40"/>
      <c r="G12" s="60" t="e">
        <f>F12/F18</f>
        <v>#DIV/0!</v>
      </c>
      <c r="H12" s="26"/>
      <c r="I12" s="26"/>
    </row>
    <row r="13" spans="1:9" ht="12.75">
      <c r="A13" s="85"/>
      <c r="B13" s="30" t="s">
        <v>35</v>
      </c>
      <c r="C13" s="16"/>
      <c r="D13" s="16"/>
      <c r="E13" s="59" t="e">
        <f>(C13+D13/16)/C18</f>
        <v>#DIV/0!</v>
      </c>
      <c r="F13" s="16"/>
      <c r="G13" s="61" t="e">
        <f>F13/F18</f>
        <v>#DIV/0!</v>
      </c>
      <c r="H13" s="26"/>
      <c r="I13" s="26"/>
    </row>
    <row r="14" spans="1:9" ht="12.75">
      <c r="A14" s="85"/>
      <c r="B14" s="30" t="s">
        <v>36</v>
      </c>
      <c r="C14" s="16"/>
      <c r="D14" s="16"/>
      <c r="E14" s="59" t="e">
        <f>(C14+D14/16)/C18</f>
        <v>#DIV/0!</v>
      </c>
      <c r="F14" s="16"/>
      <c r="G14" s="61" t="e">
        <f>F14/F18</f>
        <v>#DIV/0!</v>
      </c>
      <c r="H14" s="26"/>
      <c r="I14" s="26"/>
    </row>
    <row r="15" spans="1:9" ht="12.75">
      <c r="A15" s="85"/>
      <c r="B15" s="30" t="s">
        <v>36</v>
      </c>
      <c r="C15" s="16"/>
      <c r="D15" s="16"/>
      <c r="E15" s="59" t="e">
        <f>(C15+D15/16)/C18</f>
        <v>#DIV/0!</v>
      </c>
      <c r="F15" s="16"/>
      <c r="G15" s="61" t="e">
        <f>F15/F18</f>
        <v>#DIV/0!</v>
      </c>
      <c r="H15" s="26"/>
      <c r="I15" s="26"/>
    </row>
    <row r="16" spans="1:9" ht="14.25" customHeight="1" thickBot="1">
      <c r="A16" s="86"/>
      <c r="B16" s="30" t="s">
        <v>34</v>
      </c>
      <c r="C16" s="16"/>
      <c r="D16" s="16"/>
      <c r="E16" s="59" t="e">
        <f>(C16+D16/16)/C18</f>
        <v>#DIV/0!</v>
      </c>
      <c r="F16" s="16"/>
      <c r="G16" s="61" t="e">
        <f>F16/F18</f>
        <v>#DIV/0!</v>
      </c>
      <c r="H16" s="33" t="e">
        <f>SUM(E12:E16)</f>
        <v>#DIV/0!</v>
      </c>
      <c r="I16" s="25" t="e">
        <f>SUM(G12:G16)</f>
        <v>#DIV/0!</v>
      </c>
    </row>
    <row r="17" spans="1:9" ht="13.5" thickBot="1">
      <c r="A17" s="15"/>
      <c r="B17" s="56" t="s">
        <v>30</v>
      </c>
      <c r="C17" s="31">
        <f>SUM(C12:C16)+D17/16</f>
        <v>0</v>
      </c>
      <c r="D17" s="41">
        <f>SUM(D12:D16)</f>
        <v>0</v>
      </c>
      <c r="E17" s="42" t="e">
        <f>SUM(E12:E16)</f>
        <v>#DIV/0!</v>
      </c>
      <c r="F17" s="31">
        <f>SUM(F12:F16)</f>
        <v>0</v>
      </c>
      <c r="G17" s="32" t="e">
        <f>F17/F18</f>
        <v>#DIV/0!</v>
      </c>
      <c r="H17" s="26"/>
      <c r="I17" s="26"/>
    </row>
    <row r="18" spans="1:9" ht="26.25" thickBot="1">
      <c r="A18" s="11"/>
      <c r="B18" s="27" t="s">
        <v>16</v>
      </c>
      <c r="C18" s="28">
        <f>C11+C17</f>
        <v>0</v>
      </c>
      <c r="D18" s="22"/>
      <c r="E18" s="28" t="e">
        <f>E11+E17</f>
        <v>#DIV/0!</v>
      </c>
      <c r="F18" s="29">
        <f>SUM(F11:F16)</f>
        <v>0</v>
      </c>
      <c r="G18" s="23" t="e">
        <f>G11+G17</f>
        <v>#DIV/0!</v>
      </c>
      <c r="H18" s="24"/>
      <c r="I18" s="24"/>
    </row>
    <row r="19" spans="5:7" ht="13.5" thickBot="1">
      <c r="E19" s="4"/>
      <c r="G19" s="4"/>
    </row>
    <row r="20" spans="2:9" ht="38.25" customHeight="1" thickBot="1">
      <c r="B20" s="34" t="s">
        <v>17</v>
      </c>
      <c r="C20" s="35" t="str">
        <f aca="true" t="shared" si="0" ref="C20:C29">E1</f>
        <v>% of Total Weight</v>
      </c>
      <c r="D20" s="93" t="s">
        <v>38</v>
      </c>
      <c r="E20" s="94"/>
      <c r="F20" s="94"/>
      <c r="G20" s="94"/>
      <c r="H20" s="94"/>
      <c r="I20" s="95"/>
    </row>
    <row r="21" spans="2:9" ht="26.25" customHeight="1" thickBot="1">
      <c r="B21" s="36" t="str">
        <f>B2</f>
        <v>Mixed Paper (mail, magazines, newspaper)</v>
      </c>
      <c r="C21" s="37" t="e">
        <f t="shared" si="0"/>
        <v>#DIV/0!</v>
      </c>
      <c r="D21" s="102" t="s">
        <v>39</v>
      </c>
      <c r="E21" s="103"/>
      <c r="F21" s="103"/>
      <c r="G21" s="103"/>
      <c r="H21" s="103"/>
      <c r="I21" s="104"/>
    </row>
    <row r="22" spans="2:9" ht="12.75" customHeight="1">
      <c r="B22" s="36" t="str">
        <f aca="true" t="shared" si="1" ref="B22:B29">B3</f>
        <v>Metals</v>
      </c>
      <c r="C22" s="37" t="e">
        <f t="shared" si="0"/>
        <v>#DIV/0!</v>
      </c>
      <c r="D22" s="87" t="s">
        <v>2</v>
      </c>
      <c r="E22" s="88"/>
      <c r="F22" s="88"/>
      <c r="G22" s="88"/>
      <c r="H22" s="88"/>
      <c r="I22" s="89"/>
    </row>
    <row r="23" spans="2:9" ht="13.5" thickBot="1">
      <c r="B23" s="36" t="str">
        <f t="shared" si="1"/>
        <v>Rigid Plastic (containers)</v>
      </c>
      <c r="C23" s="37" t="e">
        <f t="shared" si="0"/>
        <v>#DIV/0!</v>
      </c>
      <c r="D23" s="90"/>
      <c r="E23" s="91"/>
      <c r="F23" s="91"/>
      <c r="G23" s="91"/>
      <c r="H23" s="91"/>
      <c r="I23" s="92"/>
    </row>
    <row r="24" spans="2:9" ht="12.75">
      <c r="B24" s="36" t="str">
        <f t="shared" si="1"/>
        <v>Cardboard &amp; grayboard</v>
      </c>
      <c r="C24" s="37" t="e">
        <f t="shared" si="0"/>
        <v>#DIV/0!</v>
      </c>
      <c r="D24" s="96" t="s">
        <v>40</v>
      </c>
      <c r="E24" s="97"/>
      <c r="F24" s="97"/>
      <c r="G24" s="97"/>
      <c r="H24" s="97"/>
      <c r="I24" s="98"/>
    </row>
    <row r="25" spans="2:9" ht="13.5" thickBot="1">
      <c r="B25" s="36" t="str">
        <f t="shared" si="1"/>
        <v>Styrofoam</v>
      </c>
      <c r="C25" s="37" t="e">
        <f t="shared" si="0"/>
        <v>#DIV/0!</v>
      </c>
      <c r="D25" s="99"/>
      <c r="E25" s="100"/>
      <c r="F25" s="100"/>
      <c r="G25" s="100"/>
      <c r="H25" s="100"/>
      <c r="I25" s="101"/>
    </row>
    <row r="26" spans="2:9" ht="13.5" thickBot="1">
      <c r="B26" s="36" t="str">
        <f t="shared" si="1"/>
        <v>Glass</v>
      </c>
      <c r="C26" s="37" t="e">
        <f t="shared" si="0"/>
        <v>#DIV/0!</v>
      </c>
      <c r="D26" s="105" t="s">
        <v>1</v>
      </c>
      <c r="E26" s="106"/>
      <c r="F26" s="106"/>
      <c r="G26" s="106"/>
      <c r="H26" s="106"/>
      <c r="I26" s="107"/>
    </row>
    <row r="27" spans="2:15" ht="12.75" customHeight="1">
      <c r="B27" s="36" t="str">
        <f t="shared" si="1"/>
        <v>Film Plastic (bags/shrink wrap)</v>
      </c>
      <c r="C27" s="37" t="e">
        <f t="shared" si="0"/>
        <v>#DIV/0!</v>
      </c>
      <c r="D27" s="111" t="s">
        <v>8</v>
      </c>
      <c r="E27" s="112"/>
      <c r="F27" s="112"/>
      <c r="G27" s="112"/>
      <c r="H27" s="112"/>
      <c r="I27" s="113"/>
      <c r="J27" s="14"/>
      <c r="K27" s="12"/>
      <c r="L27" s="12"/>
      <c r="M27" s="12"/>
      <c r="N27" s="12"/>
      <c r="O27" s="12"/>
    </row>
    <row r="28" spans="2:15" ht="12.75">
      <c r="B28" s="36" t="str">
        <f t="shared" si="1"/>
        <v>Cartridges &amp; Electronics</v>
      </c>
      <c r="C28" s="37" t="e">
        <f t="shared" si="0"/>
        <v>#DIV/0!</v>
      </c>
      <c r="D28" s="114"/>
      <c r="E28" s="115"/>
      <c r="F28" s="115"/>
      <c r="G28" s="115"/>
      <c r="H28" s="115"/>
      <c r="I28" s="116"/>
      <c r="J28" s="12"/>
      <c r="K28" s="12"/>
      <c r="L28" s="12"/>
      <c r="M28" s="12"/>
      <c r="N28" s="12"/>
      <c r="O28" s="12"/>
    </row>
    <row r="29" spans="2:9" ht="12.75">
      <c r="B29" s="36" t="str">
        <f t="shared" si="1"/>
        <v>Compostable food scraps</v>
      </c>
      <c r="C29" s="37" t="e">
        <f t="shared" si="0"/>
        <v>#DIV/0!</v>
      </c>
      <c r="D29" s="114"/>
      <c r="E29" s="115"/>
      <c r="F29" s="115"/>
      <c r="G29" s="115"/>
      <c r="H29" s="115"/>
      <c r="I29" s="116"/>
    </row>
    <row r="30" spans="2:9" ht="13.5" thickBot="1">
      <c r="B30" s="38" t="s">
        <v>20</v>
      </c>
      <c r="C30" s="39" t="e">
        <f>E17</f>
        <v>#DIV/0!</v>
      </c>
      <c r="D30" s="114"/>
      <c r="E30" s="115"/>
      <c r="F30" s="115"/>
      <c r="G30" s="115"/>
      <c r="H30" s="115"/>
      <c r="I30" s="116"/>
    </row>
    <row r="31" spans="2:9" ht="13.5" thickBot="1">
      <c r="B31" s="1"/>
      <c r="C31" s="2"/>
      <c r="D31" s="117"/>
      <c r="E31" s="118"/>
      <c r="F31" s="118"/>
      <c r="G31" s="118"/>
      <c r="H31" s="118"/>
      <c r="I31" s="119"/>
    </row>
    <row r="32" spans="2:9" ht="38.25" customHeight="1" thickBot="1">
      <c r="B32" s="34" t="s">
        <v>22</v>
      </c>
      <c r="C32" s="35" t="str">
        <f aca="true" t="shared" si="2" ref="C32:C41">G1</f>
        <v>% of Total Volume</v>
      </c>
      <c r="D32" s="108" t="s">
        <v>3</v>
      </c>
      <c r="E32" s="109"/>
      <c r="F32" s="109"/>
      <c r="G32" s="109"/>
      <c r="H32" s="109"/>
      <c r="I32" s="110"/>
    </row>
    <row r="33" spans="2:17" ht="26.25" customHeight="1">
      <c r="B33" s="36" t="str">
        <f>B2</f>
        <v>Mixed Paper (mail, magazines, newspaper)</v>
      </c>
      <c r="C33" s="37" t="e">
        <f t="shared" si="2"/>
        <v>#DIV/0!</v>
      </c>
      <c r="D33" s="65" t="s">
        <v>4</v>
      </c>
      <c r="E33" s="66"/>
      <c r="F33" s="66"/>
      <c r="G33" s="66"/>
      <c r="H33" s="66"/>
      <c r="I33" s="67"/>
      <c r="J33" s="13"/>
      <c r="K33" s="13"/>
      <c r="L33" s="13"/>
      <c r="M33" s="13"/>
      <c r="N33" s="13"/>
      <c r="O33" s="13"/>
      <c r="P33" s="11"/>
      <c r="Q33" s="11"/>
    </row>
    <row r="34" spans="2:17" ht="18" customHeight="1" thickBot="1">
      <c r="B34" s="36" t="str">
        <f aca="true" t="shared" si="3" ref="B34:B41">B3</f>
        <v>Metals</v>
      </c>
      <c r="C34" s="37" t="e">
        <f t="shared" si="2"/>
        <v>#DIV/0!</v>
      </c>
      <c r="D34" s="62" t="s">
        <v>5</v>
      </c>
      <c r="E34" s="63"/>
      <c r="F34" s="63"/>
      <c r="G34" s="63"/>
      <c r="H34" s="63"/>
      <c r="I34" s="64"/>
      <c r="J34" s="13"/>
      <c r="K34" s="13"/>
      <c r="L34" s="13"/>
      <c r="M34" s="13"/>
      <c r="N34" s="13"/>
      <c r="O34" s="13"/>
      <c r="P34" s="11"/>
      <c r="Q34" s="11"/>
    </row>
    <row r="35" spans="2:17" ht="12.75" customHeight="1">
      <c r="B35" s="36" t="str">
        <f t="shared" si="3"/>
        <v>Rigid Plastic (containers)</v>
      </c>
      <c r="C35" s="37" t="e">
        <f t="shared" si="2"/>
        <v>#DIV/0!</v>
      </c>
      <c r="D35" s="65" t="s">
        <v>6</v>
      </c>
      <c r="E35" s="66"/>
      <c r="F35" s="66"/>
      <c r="G35" s="66"/>
      <c r="H35" s="66"/>
      <c r="I35" s="67"/>
      <c r="J35" s="13"/>
      <c r="K35" s="13"/>
      <c r="L35" s="13"/>
      <c r="M35" s="13"/>
      <c r="N35" s="13"/>
      <c r="O35" s="13"/>
      <c r="P35" s="11"/>
      <c r="Q35" s="11"/>
    </row>
    <row r="36" spans="2:17" ht="12.75" customHeight="1" thickBot="1">
      <c r="B36" s="36" t="str">
        <f t="shared" si="3"/>
        <v>Cardboard &amp; grayboard</v>
      </c>
      <c r="C36" s="37" t="e">
        <f t="shared" si="2"/>
        <v>#DIV/0!</v>
      </c>
      <c r="D36" s="62" t="s">
        <v>5</v>
      </c>
      <c r="E36" s="63"/>
      <c r="F36" s="63"/>
      <c r="G36" s="63"/>
      <c r="H36" s="63"/>
      <c r="I36" s="64"/>
      <c r="J36" s="13"/>
      <c r="K36" s="13"/>
      <c r="L36" s="13"/>
      <c r="M36" s="13"/>
      <c r="N36" s="13"/>
      <c r="O36" s="13"/>
      <c r="P36" s="11"/>
      <c r="Q36" s="11"/>
    </row>
    <row r="37" spans="2:17" ht="12.75" customHeight="1">
      <c r="B37" s="36" t="str">
        <f t="shared" si="3"/>
        <v>Styrofoam</v>
      </c>
      <c r="C37" s="37" t="e">
        <f t="shared" si="2"/>
        <v>#DIV/0!</v>
      </c>
      <c r="D37" s="65" t="s">
        <v>7</v>
      </c>
      <c r="E37" s="66"/>
      <c r="F37" s="66"/>
      <c r="G37" s="66"/>
      <c r="H37" s="66"/>
      <c r="I37" s="67"/>
      <c r="J37" s="13"/>
      <c r="K37" s="13"/>
      <c r="L37" s="13"/>
      <c r="M37" s="13"/>
      <c r="N37" s="13"/>
      <c r="O37" s="13"/>
      <c r="P37" s="11"/>
      <c r="Q37" s="11"/>
    </row>
    <row r="38" spans="2:17" ht="12.75" customHeight="1" thickBot="1">
      <c r="B38" s="36" t="str">
        <f t="shared" si="3"/>
        <v>Glass</v>
      </c>
      <c r="C38" s="37" t="e">
        <f t="shared" si="2"/>
        <v>#DIV/0!</v>
      </c>
      <c r="D38" s="62" t="s">
        <v>5</v>
      </c>
      <c r="E38" s="63"/>
      <c r="F38" s="63"/>
      <c r="G38" s="63"/>
      <c r="H38" s="63"/>
      <c r="I38" s="64"/>
      <c r="J38" s="13"/>
      <c r="K38" s="13"/>
      <c r="L38" s="13"/>
      <c r="M38" s="13"/>
      <c r="N38" s="13"/>
      <c r="O38" s="13"/>
      <c r="P38" s="11"/>
      <c r="Q38" s="11"/>
    </row>
    <row r="39" spans="2:17" ht="12.75" customHeight="1">
      <c r="B39" s="36" t="str">
        <f t="shared" si="3"/>
        <v>Film Plastic (bags/shrink wrap)</v>
      </c>
      <c r="C39" s="37" t="e">
        <f t="shared" si="2"/>
        <v>#DIV/0!</v>
      </c>
      <c r="D39" s="68" t="s">
        <v>0</v>
      </c>
      <c r="E39" s="69"/>
      <c r="F39" s="69"/>
      <c r="G39" s="69"/>
      <c r="H39" s="69"/>
      <c r="I39" s="70"/>
      <c r="J39" s="13"/>
      <c r="K39" s="13"/>
      <c r="L39" s="13"/>
      <c r="M39" s="13"/>
      <c r="N39" s="13"/>
      <c r="O39" s="13"/>
      <c r="P39" s="11"/>
      <c r="Q39" s="11"/>
    </row>
    <row r="40" spans="2:17" ht="12.75" customHeight="1">
      <c r="B40" s="36" t="str">
        <f t="shared" si="3"/>
        <v>Cartridges &amp; Electronics</v>
      </c>
      <c r="C40" s="37" t="e">
        <f t="shared" si="2"/>
        <v>#DIV/0!</v>
      </c>
      <c r="D40" s="71"/>
      <c r="E40" s="72"/>
      <c r="F40" s="72"/>
      <c r="G40" s="72"/>
      <c r="H40" s="72"/>
      <c r="I40" s="73"/>
      <c r="J40" s="11"/>
      <c r="K40" s="11"/>
      <c r="L40" s="11"/>
      <c r="M40" s="11"/>
      <c r="N40" s="11"/>
      <c r="O40" s="11"/>
      <c r="P40" s="11"/>
      <c r="Q40" s="11"/>
    </row>
    <row r="41" spans="2:9" ht="12.75" customHeight="1">
      <c r="B41" s="36" t="str">
        <f t="shared" si="3"/>
        <v>Compostable food scraps</v>
      </c>
      <c r="C41" s="37" t="e">
        <f t="shared" si="2"/>
        <v>#DIV/0!</v>
      </c>
      <c r="D41" s="71"/>
      <c r="E41" s="72"/>
      <c r="F41" s="72"/>
      <c r="G41" s="72"/>
      <c r="H41" s="72"/>
      <c r="I41" s="73"/>
    </row>
    <row r="42" spans="2:9" ht="17.25" customHeight="1" thickBot="1">
      <c r="B42" s="38" t="s">
        <v>20</v>
      </c>
      <c r="C42" s="39" t="e">
        <f>G17</f>
        <v>#DIV/0!</v>
      </c>
      <c r="D42" s="74"/>
      <c r="E42" s="75"/>
      <c r="F42" s="75"/>
      <c r="G42" s="75"/>
      <c r="H42" s="75"/>
      <c r="I42" s="76"/>
    </row>
  </sheetData>
  <sheetProtection/>
  <protectedRanges>
    <protectedRange sqref="A17:G18 G16:I16 G2:G15 E2:E16 H10:I10 H5:I5 C1:I1 D11 C11 B11 A2:A16 B20:C30 B32:C42" name="Leave the password blank to unlock these cells."/>
  </protectedRanges>
  <mergeCells count="18">
    <mergeCell ref="D35:I35"/>
    <mergeCell ref="D22:I23"/>
    <mergeCell ref="D20:I20"/>
    <mergeCell ref="D24:I25"/>
    <mergeCell ref="D21:I21"/>
    <mergeCell ref="D26:I26"/>
    <mergeCell ref="D32:I32"/>
    <mergeCell ref="D33:I33"/>
    <mergeCell ref="D34:I34"/>
    <mergeCell ref="D27:I31"/>
    <mergeCell ref="A1:B1"/>
    <mergeCell ref="A2:A5"/>
    <mergeCell ref="A6:A10"/>
    <mergeCell ref="A12:A16"/>
    <mergeCell ref="D36:I36"/>
    <mergeCell ref="D37:I37"/>
    <mergeCell ref="D38:I38"/>
    <mergeCell ref="D39:I42"/>
  </mergeCells>
  <printOptions/>
  <pageMargins left="0.5" right="0.5" top="0.4" bottom="0.4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workbookViewId="0" topLeftCell="A1">
      <selection activeCell="N33" sqref="N32:N33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workbookViewId="0" topLeftCell="A34">
      <selection activeCell="O45" sqref="O45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Marion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bpayne</dc:creator>
  <cp:keywords/>
  <dc:description/>
  <cp:lastModifiedBy>bpayne</cp:lastModifiedBy>
  <cp:lastPrinted>2011-03-10T14:28:32Z</cp:lastPrinted>
  <dcterms:created xsi:type="dcterms:W3CDTF">2009-06-24T16:13:03Z</dcterms:created>
  <dcterms:modified xsi:type="dcterms:W3CDTF">2011-03-10T15:31:54Z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igrationSourceU">
    <vt:lpwstr>http://www.co.marion.or.us/nr/rdonlyres/0429db8d-65c7-4c76-9b7b-fb994935787b/36038/wasteauditform_earthwise.xls</vt:lpwstr>
  </property>
  <property fmtid="{D5CDD505-2E9C-101B-9397-08002B2CF9AE}" pid="4" name="display_urn:schemas-microsoft-com:office:office#Edit">
    <vt:lpwstr>mariondmz\mlafrance</vt:lpwstr>
  </property>
  <property fmtid="{D5CDD505-2E9C-101B-9397-08002B2CF9AE}" pid="5" name="display_urn:schemas-microsoft-com:office:office#Auth">
    <vt:lpwstr>mariondmz\mlafrance</vt:lpwstr>
  </property>
</Properties>
</file>